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<sst xmlns="http://schemas.openxmlformats.org/spreadsheetml/2006/main" count="289" uniqueCount="109">
  <si>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</si>
  <si>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</si>
  <si>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</si>
  <si>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</si>
  <si>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</si>
  <si>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</si>
  <si>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</si>
  <si>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</si>
  <si>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</si>
  <si>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</si>
  <si>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</si>
  <si>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</si>
  <si>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</si>
  <si>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</si>
  <si>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</si>
  <si>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</si>
  <si>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</si>
  <si>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</si>
  <si>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</si>
  <si>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</si>
  <si>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</si>
  <si>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</si>
  <si>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</si>
  <si>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</si>
  <si>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</si>
  <si>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</si>
  <si>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</si>
  <si>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</si>
  <si>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</si>
  <si>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</si>
  <si>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</si>
  <si>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</si>
  <si>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</si>
  <si>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</si>
  <si>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</si>
  <si>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</si>
  <si>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</si>
  <si>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</si>
  <si>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</si>
  <si>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</si>
  <si>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</si>
  <si>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</si>
  <si>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</si>
  <si>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</si>
  <si>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</si>
  <si>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</si>
  <si>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</si>
  <si>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</si>
  <si>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</si>
  <si>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</si>
  <si>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</si>
  <si>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</si>
  <si>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</si>
  <si>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</si>
  <si>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</si>
  <si>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</si>
  <si>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</si>
  <si>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</si>
  <si>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</si>
  <si>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</si>
  <si>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</si>
  <si>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</si>
  <si>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</si>
  <si>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</si>
  <si>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</si>
  <si>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</si>
  <si>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</si>
  <si>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</si>
  <si>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</si>
  <si>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</si>
  <si>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</si>
  <si>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</si>
  <si>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</si>
  <si>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</si>
  <si>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</si>
  <si>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</si>
  <si>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</si>
  <si>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</si>
  <si>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</si>
  <si>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</si>
  <si>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</si>
  <si>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</si>
  <si>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</si>
  <si>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</si>
  <si>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</si>
  <si>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</si>
  <si>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</si>
  <si>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</si>
  <si>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</si>
  <si>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</si>
  <si>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</si>
  <si>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</si>
  <si>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</si>
  <si>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</si>
  <si>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</si>
  <si>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</si>
  <si>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</si>
  <si>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</si>
  <si>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</si>
  <si>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</si>
  <si>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</si>
  <si>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</si>
  <si>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</si>
  <si>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</si>
  <si>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</si>
  <si>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23.07.2018</t>
  </si>
  <si>
    <r>
      <t xml:space="preserve">станом на 23.07.2018р.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</si>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</sst>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1.7"/>
      <color indexed="8"/>
      <name val="Times New Roman"/>
      <family val="1"/>
    </font>
    <font>
      <sz val="3.25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 val="autoZero"/>
        <c:auto val="0"/>
        <c:lblOffset val="100"/>
        <c:tickLblSkip val="1"/>
        <c:noMultiLvlLbl val="0"/>
      </c:catAx>
      <c:valAx>
        <c:axId val="596068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auto val="0"/>
        <c:lblOffset val="100"/>
        <c:tickLblSkip val="1"/>
        <c:noMultiLvlLbl val="0"/>
      </c:catAx>
      <c:valAx>
        <c:axId val="634222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 val="autoZero"/>
        <c:auto val="0"/>
        <c:lblOffset val="100"/>
        <c:tickLblSkip val="1"/>
        <c:noMultiLvlLbl val="0"/>
      </c:catAx>
      <c:valAx>
        <c:axId val="369307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 val="autoZero"/>
        <c:auto val="0"/>
        <c:lblOffset val="100"/>
        <c:tickLblSkip val="1"/>
        <c:noMultiLvlLbl val="0"/>
      </c:catAx>
      <c:valAx>
        <c:axId val="3859685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408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37602"/>
        <c:crosses val="autoZero"/>
        <c:auto val="0"/>
        <c:lblOffset val="100"/>
        <c:tickLblSkip val="1"/>
        <c:noMultiLvlLbl val="0"/>
      </c:catAx>
      <c:valAx>
        <c:axId val="393376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273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 val="autoZero"/>
        <c:auto val="0"/>
        <c:lblOffset val="100"/>
        <c:tickLblSkip val="1"/>
        <c:noMultiLvlLbl val="0"/>
      </c:catAx>
      <c:valAx>
        <c:axId val="322291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 val="autoZero"/>
        <c:auto val="0"/>
        <c:lblOffset val="100"/>
        <c:tickLblSkip val="1"/>
        <c:noMultiLvlLbl val="0"/>
      </c:catAx>
      <c:valAx>
        <c:axId val="604254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5824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747105"/>
        <c:axId val="39397354"/>
      </c:bar3D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889 736,2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-57 998,2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-18 475,9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96</v>
      </c>
      <c r="S1" s="145"/>
      <c r="T1" s="145"/>
      <c r="U1" s="145"/>
      <c r="V1" s="145"/>
      <c r="W1" s="146"/>
    </row>
    <row r="2" spans="1:23" ht="15" thickBot="1">
      <c r="A2" s="147" t="s">
        <v>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18">
        <v>2</v>
      </c>
      <c r="V21" s="119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18">
        <v>0</v>
      </c>
      <c r="V22" s="119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3">
        <v>0</v>
      </c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5">
        <f>SUM(U4:U23)</f>
        <v>3</v>
      </c>
      <c r="V24" s="136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43282</v>
      </c>
      <c r="S29" s="138">
        <v>1.88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43282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106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5905.486666666668</v>
      </c>
      <c r="R4" s="94">
        <v>0</v>
      </c>
      <c r="S4" s="95">
        <v>0</v>
      </c>
      <c r="T4" s="96">
        <v>1486.2</v>
      </c>
      <c r="U4" s="155">
        <v>0</v>
      </c>
      <c r="V4" s="156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5905.5</v>
      </c>
      <c r="R5" s="69">
        <v>10</v>
      </c>
      <c r="S5" s="65">
        <v>0</v>
      </c>
      <c r="T5" s="70">
        <v>0</v>
      </c>
      <c r="U5" s="118">
        <v>0</v>
      </c>
      <c r="V5" s="119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5905.5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5905.5</v>
      </c>
      <c r="R7" s="71">
        <v>0</v>
      </c>
      <c r="S7" s="72">
        <v>0</v>
      </c>
      <c r="T7" s="73">
        <v>10.9</v>
      </c>
      <c r="U7" s="139">
        <v>0</v>
      </c>
      <c r="V7" s="140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5905.5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5905.5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5905.5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5905.5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5905.5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5905.5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5905.5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5905.5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5905.5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14.800000000000317</v>
      </c>
      <c r="N17" s="65">
        <v>6418.6</v>
      </c>
      <c r="O17" s="65">
        <v>8500</v>
      </c>
      <c r="P17" s="3">
        <f t="shared" si="2"/>
        <v>0.7551294117647059</v>
      </c>
      <c r="Q17" s="2">
        <v>5905.5</v>
      </c>
      <c r="R17" s="69">
        <v>0</v>
      </c>
      <c r="S17" s="65">
        <v>0</v>
      </c>
      <c r="T17" s="74">
        <v>43.8</v>
      </c>
      <c r="U17" s="118">
        <v>0</v>
      </c>
      <c r="V17" s="119"/>
      <c r="W17" s="68">
        <f t="shared" si="3"/>
        <v>43.8</v>
      </c>
    </row>
    <row r="18" spans="1:23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5905.5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5905.5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5905.5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5905.5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5905.5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5905.5</v>
      </c>
      <c r="R23" s="102"/>
      <c r="S23" s="103"/>
      <c r="T23" s="104"/>
      <c r="U23" s="118"/>
      <c r="V23" s="119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5905.5</v>
      </c>
      <c r="R24" s="102"/>
      <c r="S24" s="103"/>
      <c r="T24" s="104"/>
      <c r="U24" s="118"/>
      <c r="V24" s="119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5905.5</v>
      </c>
      <c r="R25" s="98"/>
      <c r="S25" s="99"/>
      <c r="T25" s="100"/>
      <c r="U25" s="133"/>
      <c r="V25" s="134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56828.1</v>
      </c>
      <c r="C26" s="85">
        <f t="shared" si="4"/>
        <v>706.42</v>
      </c>
      <c r="D26" s="107">
        <f t="shared" si="4"/>
        <v>706.42</v>
      </c>
      <c r="E26" s="107">
        <f t="shared" si="4"/>
        <v>0</v>
      </c>
      <c r="F26" s="85">
        <f t="shared" si="4"/>
        <v>3028.52</v>
      </c>
      <c r="G26" s="85">
        <f t="shared" si="4"/>
        <v>6591.299999999999</v>
      </c>
      <c r="H26" s="85">
        <f t="shared" si="4"/>
        <v>18271.18</v>
      </c>
      <c r="I26" s="85">
        <f t="shared" si="4"/>
        <v>479.9</v>
      </c>
      <c r="J26" s="85">
        <f t="shared" si="4"/>
        <v>445.3</v>
      </c>
      <c r="K26" s="85">
        <f t="shared" si="4"/>
        <v>608.6</v>
      </c>
      <c r="L26" s="85">
        <f t="shared" si="4"/>
        <v>1192.5</v>
      </c>
      <c r="M26" s="84">
        <f t="shared" si="4"/>
        <v>430.48</v>
      </c>
      <c r="N26" s="84">
        <f t="shared" si="4"/>
        <v>88582.30000000002</v>
      </c>
      <c r="O26" s="84">
        <f t="shared" si="4"/>
        <v>132000</v>
      </c>
      <c r="P26" s="86">
        <f>N26/O26</f>
        <v>0.6710780303030305</v>
      </c>
      <c r="Q26" s="2"/>
      <c r="R26" s="75">
        <f>SUM(R4:R25)</f>
        <v>10</v>
      </c>
      <c r="S26" s="75">
        <f>SUM(S4:S25)</f>
        <v>0</v>
      </c>
      <c r="T26" s="75">
        <f>SUM(T4:T25)</f>
        <v>1540.9</v>
      </c>
      <c r="U26" s="135">
        <f>SUM(U4:U25)</f>
        <v>1</v>
      </c>
      <c r="V26" s="136"/>
      <c r="W26" s="111">
        <f>R26+S26+U26+T26+V26</f>
        <v>1551.9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 t="s">
        <v>33</v>
      </c>
      <c r="S29" s="123"/>
      <c r="T29" s="123"/>
      <c r="U29" s="12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 t="s">
        <v>29</v>
      </c>
      <c r="S30" s="137"/>
      <c r="T30" s="137"/>
      <c r="U30" s="137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>
        <v>43304</v>
      </c>
      <c r="S31" s="138">
        <v>1.88</v>
      </c>
      <c r="T31" s="138"/>
      <c r="U31" s="138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6"/>
      <c r="S32" s="138"/>
      <c r="T32" s="138"/>
      <c r="U32" s="138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0" t="s">
        <v>45</v>
      </c>
      <c r="T34" s="121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2" t="s">
        <v>40</v>
      </c>
      <c r="T35" s="122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30</v>
      </c>
      <c r="S39" s="123"/>
      <c r="T39" s="123"/>
      <c r="U39" s="12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>
        <v>43304</v>
      </c>
      <c r="S41" s="127">
        <v>1083.8231599999983</v>
      </c>
      <c r="T41" s="128"/>
      <c r="U41" s="129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6"/>
      <c r="S42" s="130"/>
      <c r="T42" s="131"/>
      <c r="U42" s="132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108</v>
      </c>
      <c r="P27" s="171"/>
    </row>
    <row r="28" spans="1:16" ht="30.75" customHeight="1">
      <c r="A28" s="161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4511.89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7821.81</v>
      </c>
      <c r="N29" s="47">
        <f>M29-L29</f>
        <v>-14207.219999999998</v>
      </c>
      <c r="O29" s="172">
        <f>липень!S31</f>
        <v>1.88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524825.68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106186.93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146923.65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18229.5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59715.22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23804.069999999887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889736.1699999999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4511.89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2018-07-23T11:23:43Z</dcterms:modified>
  <cp:category/>
  <cp:version/>
  <cp:contentType/>
  <cp:contentStatus/>
</cp:coreProperties>
</file>